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2\INFORMACION FINANCIERA\CUARTO TRIMESTRE 2022\"/>
    </mc:Choice>
  </mc:AlternateContent>
  <xr:revisionPtr revIDLastSave="0" documentId="13_ncr:1_{7327AEF5-8242-4D03-AB79-D4289B54F2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E17" i="1"/>
  <c r="E16" i="1"/>
  <c r="E15" i="1"/>
  <c r="E14" i="1"/>
  <c r="E13" i="1"/>
  <c r="F13" i="1" s="1"/>
  <c r="E11" i="1"/>
  <c r="F11" i="1" s="1"/>
  <c r="E10" i="1"/>
  <c r="F10" i="1" s="1"/>
  <c r="E9" i="1"/>
  <c r="F9" i="1" s="1"/>
  <c r="E8" i="1"/>
  <c r="E7" i="1"/>
  <c r="E6" i="1"/>
  <c r="E5" i="1"/>
  <c r="D4" i="1"/>
  <c r="C4" i="1"/>
  <c r="D12" i="1"/>
  <c r="C12" i="1"/>
  <c r="B12" i="1"/>
  <c r="B4" i="1"/>
  <c r="E12" i="1" l="1"/>
  <c r="C3" i="1"/>
  <c r="F15" i="1"/>
  <c r="F17" i="1"/>
  <c r="F14" i="1"/>
  <c r="F16" i="1"/>
  <c r="F18" i="1"/>
  <c r="F5" i="1"/>
  <c r="F7" i="1"/>
  <c r="F6" i="1"/>
  <c r="F8" i="1"/>
  <c r="D3" i="1"/>
  <c r="E4" i="1"/>
  <c r="F4" i="1"/>
  <c r="B3" i="1"/>
  <c r="F12" i="1" l="1"/>
  <c r="F3" i="1" s="1"/>
  <c r="E3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<sst xmlns="http://schemas.openxmlformats.org/spreadsheetml/2006/main" count="27" uniqueCount="27">
  <si>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</si>
  <si>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</si>
  <si>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</si>
  <si>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</si>
  <si>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</si>
  <si>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</si>
  <si>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</si>
  <si>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</si>
  <si>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</si>
  <si>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</si>
  <si>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</si>
  <si>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</si>
  <si>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</si>
  <si>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</si>
  <si>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</si>
  <si>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</si>
  <si>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</si>
  <si>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</si>
  <si>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</si>
  <si>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</si>
  <si>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</si>
  <si>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</si>
  <si>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</si>
  <si>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</si>
  <si>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</si>
  <si>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</si>
  <si>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Vivienda de León, Guanajuato (IMUVI)
Estado Analítico del Activo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</si>
</sst>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27</xdr:row>
      <xdr:rowOff>15240</xdr:rowOff>
    </xdr:from>
    <xdr:to>
      <xdr:col>5</xdr:col>
      <xdr:colOff>60960</xdr:colOff>
      <xdr:row>32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4122420"/>
          <a:ext cx="63093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6640625" style="1" customWidth="1"/>
    <col min="2" max="6" width="20.6640625" style="1" customWidth="1"/>
    <col min="7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ht="22.5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x14ac:dyDescent="0.2">
      <c r="A3" s="5" t="s">
        <v>0</v>
      </c>
      <c r="B3" s="6">
        <f>+B4+B12</f>
        <v>645238670.30999994</v>
      </c>
      <c r="C3" s="6">
        <f t="shared" ref="C3:F3" si="0">+C4+C12</f>
        <v>395254966.40999997</v>
      </c>
      <c r="D3" s="6">
        <f t="shared" si="0"/>
        <v>370055660.06000006</v>
      </c>
      <c r="E3" s="6">
        <f t="shared" si="0"/>
        <v>670437976.66000009</v>
      </c>
      <c r="F3" s="6">
        <f t="shared" si="0"/>
        <v>25199306.350000009</v>
      </c>
    </row>
    <row r="4" spans="1:6" x14ac:dyDescent="0.2">
      <c r="A4" s="7" t="s">
        <v>4</v>
      </c>
      <c r="B4" s="6">
        <f>SUM(B5:B11)</f>
        <v>429226107.20999998</v>
      </c>
      <c r="C4" s="6">
        <f t="shared" ref="C4:F4" si="1">SUM(C5:C11)</f>
        <v>363165743.20999998</v>
      </c>
      <c r="D4" s="6">
        <f t="shared" si="1"/>
        <v>349746746.45000005</v>
      </c>
      <c r="E4" s="6">
        <f t="shared" si="1"/>
        <v>442645103.97000009</v>
      </c>
      <c r="F4" s="6">
        <f t="shared" si="1"/>
        <v>13418996.760000028</v>
      </c>
    </row>
    <row r="5" spans="1:6" x14ac:dyDescent="0.2">
      <c r="A5" s="8" t="s">
        <v>5</v>
      </c>
      <c r="B5" s="9">
        <v>153024097.09</v>
      </c>
      <c r="C5" s="9">
        <v>300149299.11000001</v>
      </c>
      <c r="D5" s="9">
        <v>264733206.56</v>
      </c>
      <c r="E5" s="9">
        <f>+B5+C5-D5</f>
        <v>188440189.64000005</v>
      </c>
      <c r="F5" s="9">
        <f>+E5-B5</f>
        <v>35416092.550000042</v>
      </c>
    </row>
    <row r="6" spans="1:6" x14ac:dyDescent="0.2">
      <c r="A6" s="8" t="s">
        <v>6</v>
      </c>
      <c r="B6" s="9">
        <v>31402984</v>
      </c>
      <c r="C6" s="9">
        <v>40275706.450000003</v>
      </c>
      <c r="D6" s="9">
        <v>48200966.369999997</v>
      </c>
      <c r="E6" s="9">
        <f t="shared" ref="E6:E11" si="2">+B6+C6-D6</f>
        <v>23477724.080000006</v>
      </c>
      <c r="F6" s="9">
        <f t="shared" ref="F6:F11" si="3">+E6-B6</f>
        <v>-7925259.9199999943</v>
      </c>
    </row>
    <row r="7" spans="1:6" x14ac:dyDescent="0.2">
      <c r="A7" s="8" t="s">
        <v>7</v>
      </c>
      <c r="B7" s="9">
        <v>6103860.5700000003</v>
      </c>
      <c r="C7" s="9">
        <v>2363116.0699999998</v>
      </c>
      <c r="D7" s="9">
        <v>2562101.1800000002</v>
      </c>
      <c r="E7" s="9">
        <f t="shared" si="2"/>
        <v>5904875.4600000009</v>
      </c>
      <c r="F7" s="9">
        <f t="shared" si="3"/>
        <v>-198985.1099999994</v>
      </c>
    </row>
    <row r="8" spans="1:6" x14ac:dyDescent="0.2">
      <c r="A8" s="8" t="s">
        <v>1</v>
      </c>
      <c r="B8" s="9">
        <v>240345254.25999999</v>
      </c>
      <c r="C8" s="9">
        <v>20377621.579999998</v>
      </c>
      <c r="D8" s="9">
        <v>34250472.340000004</v>
      </c>
      <c r="E8" s="9">
        <f t="shared" si="2"/>
        <v>226472403.49999997</v>
      </c>
      <c r="F8" s="9">
        <f t="shared" si="3"/>
        <v>-13872850.76000002</v>
      </c>
    </row>
    <row r="9" spans="1:6" x14ac:dyDescent="0.2">
      <c r="A9" s="8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3"/>
        <v>0</v>
      </c>
    </row>
    <row r="10" spans="1:6" x14ac:dyDescent="0.2">
      <c r="A10" s="8" t="s">
        <v>8</v>
      </c>
      <c r="B10" s="9">
        <v>-1650088.71</v>
      </c>
      <c r="C10" s="9">
        <v>0</v>
      </c>
      <c r="D10" s="9">
        <v>0</v>
      </c>
      <c r="E10" s="9">
        <f t="shared" si="2"/>
        <v>-1650088.71</v>
      </c>
      <c r="F10" s="9">
        <f t="shared" si="3"/>
        <v>0</v>
      </c>
    </row>
    <row r="11" spans="1:6" x14ac:dyDescent="0.2">
      <c r="A11" s="8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3"/>
        <v>0</v>
      </c>
    </row>
    <row r="12" spans="1:6" x14ac:dyDescent="0.2">
      <c r="A12" s="7" t="s">
        <v>10</v>
      </c>
      <c r="B12" s="6">
        <f>SUM(B13:B21)</f>
        <v>216012563.09999999</v>
      </c>
      <c r="C12" s="6">
        <f t="shared" ref="C12:F12" si="4">SUM(C13:C21)</f>
        <v>32089223.200000003</v>
      </c>
      <c r="D12" s="6">
        <f t="shared" si="4"/>
        <v>20308913.609999999</v>
      </c>
      <c r="E12" s="6">
        <f t="shared" si="4"/>
        <v>227792872.69</v>
      </c>
      <c r="F12" s="6">
        <f t="shared" si="4"/>
        <v>11780309.589999981</v>
      </c>
    </row>
    <row r="13" spans="1:6" x14ac:dyDescent="0.2">
      <c r="A13" s="8" t="s">
        <v>11</v>
      </c>
      <c r="B13" s="9">
        <v>0</v>
      </c>
      <c r="C13" s="9">
        <v>0</v>
      </c>
      <c r="D13" s="9">
        <v>0</v>
      </c>
      <c r="E13" s="9">
        <f t="shared" ref="E13:E21" si="5">+B13+C13-D13</f>
        <v>0</v>
      </c>
      <c r="F13" s="9">
        <f t="shared" ref="F13:F21" si="6">+E13-B13</f>
        <v>0</v>
      </c>
    </row>
    <row r="14" spans="1:6" x14ac:dyDescent="0.2">
      <c r="A14" s="8" t="s">
        <v>12</v>
      </c>
      <c r="B14" s="10">
        <v>179527448.09999999</v>
      </c>
      <c r="C14" s="10">
        <v>22421570.920000002</v>
      </c>
      <c r="D14" s="10">
        <v>9892309.9900000002</v>
      </c>
      <c r="E14" s="10">
        <f t="shared" si="5"/>
        <v>192056709.02999997</v>
      </c>
      <c r="F14" s="10">
        <f t="shared" si="6"/>
        <v>12529260.929999977</v>
      </c>
    </row>
    <row r="15" spans="1:6" x14ac:dyDescent="0.2">
      <c r="A15" s="8" t="s">
        <v>13</v>
      </c>
      <c r="B15" s="10">
        <v>49294868.659999996</v>
      </c>
      <c r="C15" s="10">
        <v>2254357.88</v>
      </c>
      <c r="D15" s="10">
        <v>3495348.29</v>
      </c>
      <c r="E15" s="10">
        <f t="shared" si="5"/>
        <v>48053878.25</v>
      </c>
      <c r="F15" s="10">
        <f t="shared" si="6"/>
        <v>-1240990.4099999964</v>
      </c>
    </row>
    <row r="16" spans="1:6" x14ac:dyDescent="0.2">
      <c r="A16" s="8" t="s">
        <v>14</v>
      </c>
      <c r="B16" s="9">
        <v>16953651.18</v>
      </c>
      <c r="C16" s="9">
        <v>4151442.37</v>
      </c>
      <c r="D16" s="9">
        <v>2101548.6800000002</v>
      </c>
      <c r="E16" s="9">
        <f t="shared" si="5"/>
        <v>19003544.870000001</v>
      </c>
      <c r="F16" s="9">
        <f t="shared" si="6"/>
        <v>2049893.6900000013</v>
      </c>
    </row>
    <row r="17" spans="1:6" x14ac:dyDescent="0.2">
      <c r="A17" s="8" t="s">
        <v>15</v>
      </c>
      <c r="B17" s="9">
        <v>1781746.38</v>
      </c>
      <c r="C17" s="9">
        <v>2188535.46</v>
      </c>
      <c r="D17" s="9">
        <v>1094267.73</v>
      </c>
      <c r="E17" s="9">
        <f t="shared" si="5"/>
        <v>2876014.11</v>
      </c>
      <c r="F17" s="9">
        <f t="shared" si="6"/>
        <v>1094267.73</v>
      </c>
    </row>
    <row r="18" spans="1:6" x14ac:dyDescent="0.2">
      <c r="A18" s="8" t="s">
        <v>16</v>
      </c>
      <c r="B18" s="9">
        <v>-31545151.219999999</v>
      </c>
      <c r="C18" s="9">
        <v>1073316.57</v>
      </c>
      <c r="D18" s="9">
        <v>3725438.92</v>
      </c>
      <c r="E18" s="9">
        <f t="shared" si="5"/>
        <v>-34197273.57</v>
      </c>
      <c r="F18" s="9">
        <f t="shared" si="6"/>
        <v>-2652122.3500000015</v>
      </c>
    </row>
    <row r="19" spans="1:6" x14ac:dyDescent="0.2">
      <c r="A19" s="8" t="s">
        <v>17</v>
      </c>
      <c r="B19" s="9">
        <v>0</v>
      </c>
      <c r="C19" s="9">
        <v>0</v>
      </c>
      <c r="D19" s="9">
        <v>0</v>
      </c>
      <c r="E19" s="9">
        <f t="shared" si="5"/>
        <v>0</v>
      </c>
      <c r="F19" s="9">
        <f t="shared" si="6"/>
        <v>0</v>
      </c>
    </row>
    <row r="20" spans="1:6" x14ac:dyDescent="0.2">
      <c r="A20" s="8" t="s">
        <v>18</v>
      </c>
      <c r="B20" s="9">
        <v>0</v>
      </c>
      <c r="C20" s="9">
        <v>0</v>
      </c>
      <c r="D20" s="9">
        <v>0</v>
      </c>
      <c r="E20" s="9">
        <f t="shared" si="5"/>
        <v>0</v>
      </c>
      <c r="F20" s="9">
        <f t="shared" si="6"/>
        <v>0</v>
      </c>
    </row>
    <row r="21" spans="1:6" x14ac:dyDescent="0.2">
      <c r="A21" s="8" t="s">
        <v>19</v>
      </c>
      <c r="B21" s="9">
        <v>0</v>
      </c>
      <c r="C21" s="9">
        <v>0</v>
      </c>
      <c r="D21" s="9">
        <v>0</v>
      </c>
      <c r="E21" s="9">
        <f t="shared" si="5"/>
        <v>0</v>
      </c>
      <c r="F21" s="9">
        <f t="shared" si="6"/>
        <v>0</v>
      </c>
    </row>
    <row r="23" spans="1:6" ht="12.75" x14ac:dyDescent="0.2">
      <c r="A23" s="2" t="s">
        <v>24</v>
      </c>
    </row>
    <row r="26" spans="1:6" x14ac:dyDescent="0.2">
      <c r="A26" s="11"/>
      <c r="B26" s="11"/>
      <c r="C26" s="12"/>
      <c r="D26" s="12"/>
      <c r="E26" s="12"/>
      <c r="F26" s="12"/>
    </row>
    <row r="27" spans="1:6" x14ac:dyDescent="0.2">
      <c r="A27" s="11"/>
      <c r="B27" s="11"/>
      <c r="C27" s="12"/>
      <c r="D27" s="12"/>
      <c r="E27" s="12"/>
      <c r="F27" s="12"/>
    </row>
    <row r="28" spans="1:6" x14ac:dyDescent="0.2">
      <c r="A28" s="11"/>
      <c r="B28" s="11"/>
      <c r="C28" s="12"/>
      <c r="D28" s="12"/>
      <c r="E28" s="12"/>
      <c r="F28" s="12"/>
    </row>
    <row r="29" spans="1:6" x14ac:dyDescent="0.2">
      <c r="A29" s="11"/>
      <c r="B29" s="11"/>
      <c r="C29" s="12"/>
      <c r="D29" s="12"/>
      <c r="E29" s="12"/>
      <c r="F29" s="12"/>
    </row>
    <row r="30" spans="1:6" x14ac:dyDescent="0.2">
      <c r="A30" s="11"/>
      <c r="B30" s="11"/>
      <c r="C30" s="12"/>
      <c r="D30" s="12"/>
      <c r="E30" s="12"/>
      <c r="F30" s="12"/>
    </row>
    <row r="31" spans="1:6" x14ac:dyDescent="0.2">
      <c r="A31" s="11"/>
      <c r="B31" s="11"/>
      <c r="C31" s="12"/>
      <c r="D31" s="12"/>
      <c r="E31" s="12"/>
      <c r="F31" s="12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1AD43B-488B-4EDE-ADC2-070959CFD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2022-07-20T15:20:59Z</cp:lastPrinted>
  <dcterms:created xsi:type="dcterms:W3CDTF">2014-02-09T04:04:15Z</dcterms:created>
  <dcterms:modified xsi:type="dcterms:W3CDTF">2023-01-16T18:02:46Z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